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-345" windowWidth="26790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C60" i="1" l="1"/>
  <c r="D52" i="1" l="1"/>
  <c r="G76" i="1" l="1"/>
  <c r="G75" i="1"/>
  <c r="G77" i="1" s="1"/>
  <c r="G70" i="1"/>
  <c r="G66" i="1"/>
  <c r="G65" i="1"/>
  <c r="G64" i="1"/>
  <c r="G63" i="1"/>
  <c r="G62" i="1"/>
  <c r="G61" i="1" s="1"/>
  <c r="G59" i="1"/>
  <c r="G58" i="1"/>
  <c r="G57" i="1"/>
  <c r="G49" i="1"/>
  <c r="G50" i="1"/>
  <c r="G51" i="1"/>
  <c r="G52" i="1"/>
  <c r="G53" i="1"/>
  <c r="G54" i="1"/>
  <c r="G55" i="1"/>
  <c r="G48" i="1"/>
  <c r="G32" i="1"/>
  <c r="G33" i="1"/>
  <c r="G34" i="1"/>
  <c r="G35" i="1"/>
  <c r="G36" i="1"/>
  <c r="G37" i="1"/>
  <c r="G38" i="1"/>
  <c r="G40" i="1"/>
  <c r="G41" i="1"/>
  <c r="G31" i="1"/>
  <c r="G20" i="1"/>
  <c r="G21" i="1"/>
  <c r="G22" i="1"/>
  <c r="G23" i="1"/>
  <c r="G24" i="1"/>
  <c r="G25" i="1"/>
  <c r="G26" i="1"/>
  <c r="G27" i="1"/>
  <c r="G28" i="1"/>
  <c r="G29" i="1"/>
  <c r="G19" i="1"/>
  <c r="F77" i="1"/>
  <c r="E77" i="1"/>
  <c r="D77" i="1"/>
  <c r="C77" i="1"/>
  <c r="B77" i="1"/>
  <c r="G69" i="1"/>
  <c r="F69" i="1"/>
  <c r="E69" i="1"/>
  <c r="D69" i="1"/>
  <c r="C69" i="1"/>
  <c r="B69" i="1"/>
  <c r="F61" i="1"/>
  <c r="E61" i="1"/>
  <c r="D61" i="1"/>
  <c r="C61" i="1"/>
  <c r="B61" i="1"/>
  <c r="F56" i="1"/>
  <c r="E56" i="1"/>
  <c r="B56" i="1"/>
  <c r="F47" i="1"/>
  <c r="E47" i="1"/>
  <c r="D47" i="1"/>
  <c r="C47" i="1"/>
  <c r="B47" i="1"/>
  <c r="F39" i="1"/>
  <c r="E39" i="1"/>
  <c r="D39" i="1"/>
  <c r="G39" i="1" s="1"/>
  <c r="C39" i="1"/>
  <c r="B39" i="1"/>
  <c r="F30" i="1"/>
  <c r="E30" i="1"/>
  <c r="D30" i="1"/>
  <c r="C30" i="1"/>
  <c r="B30" i="1"/>
  <c r="F18" i="1"/>
  <c r="F43" i="1" s="1"/>
  <c r="E18" i="1"/>
  <c r="E43" i="1" s="1"/>
  <c r="D18" i="1"/>
  <c r="C18" i="1"/>
  <c r="B18" i="1"/>
  <c r="B43" i="1" s="1"/>
  <c r="G14" i="1"/>
  <c r="G30" i="1" l="1"/>
  <c r="G18" i="1"/>
  <c r="G43" i="1" s="1"/>
  <c r="G47" i="1"/>
  <c r="F67" i="1"/>
  <c r="F72" i="1" s="1"/>
  <c r="E67" i="1"/>
  <c r="E72" i="1" s="1"/>
  <c r="B67" i="1"/>
  <c r="B72" i="1" s="1"/>
  <c r="D43" i="1"/>
  <c r="C43" i="1"/>
  <c r="G60" i="1" l="1"/>
  <c r="G56" i="1" s="1"/>
  <c r="G67" i="1" s="1"/>
  <c r="G72" i="1" s="1"/>
  <c r="D56" i="1"/>
  <c r="D67" i="1" s="1"/>
  <c r="D72" i="1" s="1"/>
  <c r="C56" i="1"/>
  <c r="C67" i="1" s="1"/>
  <c r="C72" i="1" s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<sst xmlns="http://schemas.openxmlformats.org/spreadsheetml/2006/main" count="74" uniqueCount="74">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</sst>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/>
    <xf numFmtId="0" fontId="5" fillId="9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3" fontId="9" fillId="0" borderId="12" xfId="0" applyNumberFormat="1" applyFont="1" applyFill="1" applyBorder="1"/>
    <xf numFmtId="0" fontId="9" fillId="0" borderId="12" xfId="0" applyFont="1" applyFill="1" applyBorder="1" applyAlignment="1" applyProtection="1">
      <alignment horizontal="left" vertical="center" indent="3"/>
      <protection locked="0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indent="5"/>
      <protection locked="0"/>
    </xf>
    <xf numFmtId="0" fontId="9" fillId="0" borderId="12" xfId="0" applyFont="1" applyFill="1" applyBorder="1" applyAlignment="1" applyProtection="1">
      <alignment horizontal="left" vertical="center" wrapText="1" indent="5"/>
      <protection locked="0"/>
    </xf>
    <xf numFmtId="0" fontId="9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3" fontId="9" fillId="9" borderId="13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horizontal="left" vertical="center" wrapText="1" indent="3"/>
      <protection locked="0"/>
    </xf>
    <xf numFmtId="0" fontId="9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indent="3"/>
    </xf>
    <xf numFmtId="0" fontId="9" fillId="0" borderId="12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Fill="1" applyBorder="1"/>
    <xf numFmtId="0" fontId="8" fillId="9" borderId="1" xfId="0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71438</xdr:rowOff>
    </xdr:from>
    <xdr:to>
      <xdr:col>6</xdr:col>
      <xdr:colOff>1831754</xdr:colOff>
      <xdr:row>1</xdr:row>
      <xdr:rowOff>809625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3450" y="7143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zoomScaleSheetLayoutView="50" workbookViewId="0">
      <pane ySplit="8" topLeftCell="A57" activePane="bottomLeft" state="frozen"/>
      <selection pane="bottomLeft" activeCell="B72" sqref="B72"/>
    </sheetView>
  </sheetViews>
  <sheetFormatPr baseColWidth="10" defaultRowHeight="32.25" x14ac:dyDescent="0.5"/>
  <cols>
    <col min="1" max="1" width="139.7109375" customWidth="1"/>
    <col min="2" max="7" width="42.140625" style="5" customWidth="1"/>
    <col min="11" max="11" width="20.710937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>+D14-E14</f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F18" si="0">B19+B20+B21+B22+B23+B24+B25+B26+B27+B28+B29</f>
        <v>59649150</v>
      </c>
      <c r="C18" s="18">
        <f t="shared" si="0"/>
        <v>0</v>
      </c>
      <c r="D18" s="18">
        <f t="shared" si="0"/>
        <v>59649150</v>
      </c>
      <c r="E18" s="18">
        <f t="shared" si="0"/>
        <v>45686485.420000002</v>
      </c>
      <c r="F18" s="18">
        <f t="shared" si="0"/>
        <v>38559423.049999997</v>
      </c>
      <c r="G18" s="18">
        <f>G19+G20+G21+G22+G23+G24+G25+G26+G27+G28+G29</f>
        <v>13962664.579999998</v>
      </c>
    </row>
    <row r="19" spans="1:7" s="5" customFormat="1" x14ac:dyDescent="0.5">
      <c r="A19" s="19" t="s">
        <v>20</v>
      </c>
      <c r="B19" s="16">
        <v>59649150</v>
      </c>
      <c r="C19" s="16">
        <v>0</v>
      </c>
      <c r="D19" s="16">
        <v>59649150</v>
      </c>
      <c r="E19" s="16">
        <v>45686485.420000002</v>
      </c>
      <c r="F19" s="16">
        <v>38559423.049999997</v>
      </c>
      <c r="G19" s="16">
        <f>+D19-E19</f>
        <v>13962664.579999998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ref="G20:G29" si="1">+D20-E20</f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1"/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1"/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1"/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1"/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f t="shared" si="1"/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1"/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1"/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1"/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1"/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>+D31-E31</f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f t="shared" ref="G32:G41" si="3">+D32-E32</f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f t="shared" si="3"/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f t="shared" si="3"/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 t="shared" si="3"/>
        <v>0</v>
      </c>
    </row>
    <row r="36" spans="1:7" s="5" customFormat="1" x14ac:dyDescent="0.5">
      <c r="A36" s="15" t="s">
        <v>37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f t="shared" si="3"/>
        <v>0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f t="shared" si="3"/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si="3"/>
        <v>0</v>
      </c>
    </row>
    <row r="39" spans="1:7" s="5" customFormat="1" x14ac:dyDescent="0.5">
      <c r="A39" s="17" t="s">
        <v>40</v>
      </c>
      <c r="B39" s="18">
        <f t="shared" ref="B39:F39" si="4">B40+B41</f>
        <v>0</v>
      </c>
      <c r="C39" s="18">
        <f t="shared" si="4"/>
        <v>0</v>
      </c>
      <c r="D39" s="18">
        <f t="shared" si="4"/>
        <v>0</v>
      </c>
      <c r="E39" s="18">
        <f t="shared" si="4"/>
        <v>0</v>
      </c>
      <c r="F39" s="18">
        <f t="shared" si="4"/>
        <v>0</v>
      </c>
      <c r="G39" s="16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f t="shared" si="3"/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f t="shared" si="3"/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5">B11+B12+B13+B14+B15+B16+B17+B18+B30+B36+B37+B39</f>
        <v>59649150</v>
      </c>
      <c r="C43" s="18">
        <f t="shared" si="5"/>
        <v>0</v>
      </c>
      <c r="D43" s="18">
        <f t="shared" si="5"/>
        <v>59649150</v>
      </c>
      <c r="E43" s="18">
        <f t="shared" si="5"/>
        <v>45686485.420000002</v>
      </c>
      <c r="F43" s="18">
        <f t="shared" si="5"/>
        <v>38559423.049999997</v>
      </c>
      <c r="G43" s="18">
        <f t="shared" si="5"/>
        <v>13962664.579999998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6">B48+B49+B50+B51+B52+B53+B54+B55</f>
        <v>0</v>
      </c>
      <c r="C47" s="18">
        <f t="shared" si="6"/>
        <v>23016529.27</v>
      </c>
      <c r="D47" s="18">
        <f t="shared" si="6"/>
        <v>23016529.27</v>
      </c>
      <c r="E47" s="18">
        <f t="shared" si="6"/>
        <v>5237351.97</v>
      </c>
      <c r="F47" s="18">
        <f t="shared" si="6"/>
        <v>5081523.3899999997</v>
      </c>
      <c r="G47" s="18">
        <f t="shared" si="6"/>
        <v>17779177.300000001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ref="G48:G66" si="7">+D48-E48</f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f t="shared" si="7"/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7"/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f t="shared" si="7"/>
        <v>0</v>
      </c>
    </row>
    <row r="52" spans="1:7" s="5" customFormat="1" x14ac:dyDescent="0.5">
      <c r="A52" s="19" t="s">
        <v>51</v>
      </c>
      <c r="B52" s="16">
        <v>0</v>
      </c>
      <c r="C52" s="16">
        <v>23016529.27</v>
      </c>
      <c r="D52" s="16">
        <f>+B52+C52</f>
        <v>23016529.27</v>
      </c>
      <c r="E52" s="16">
        <v>5237351.97</v>
      </c>
      <c r="F52" s="16">
        <v>5081523.3899999997</v>
      </c>
      <c r="G52" s="16">
        <f t="shared" si="7"/>
        <v>17779177.300000001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f t="shared" si="7"/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f t="shared" si="7"/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si="7"/>
        <v>0</v>
      </c>
    </row>
    <row r="56" spans="1:7" s="5" customFormat="1" x14ac:dyDescent="0.5">
      <c r="A56" s="17" t="s">
        <v>55</v>
      </c>
      <c r="B56" s="18">
        <f t="shared" ref="B56:G56" si="8">B57+B58+B59+B60</f>
        <v>12267295</v>
      </c>
      <c r="C56" s="18">
        <f t="shared" si="8"/>
        <v>2094695.370000001</v>
      </c>
      <c r="D56" s="18">
        <f t="shared" si="8"/>
        <v>14361990.370000001</v>
      </c>
      <c r="E56" s="18">
        <f t="shared" si="8"/>
        <v>4625736.3</v>
      </c>
      <c r="F56" s="18">
        <f t="shared" si="8"/>
        <v>4257502.4000000004</v>
      </c>
      <c r="G56" s="18">
        <f t="shared" si="8"/>
        <v>9736254.0700000003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7"/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f t="shared" si="7"/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 t="shared" si="7"/>
        <v>0</v>
      </c>
    </row>
    <row r="60" spans="1:7" s="5" customFormat="1" x14ac:dyDescent="0.5">
      <c r="A60" s="19" t="s">
        <v>59</v>
      </c>
      <c r="B60" s="16">
        <v>12267295</v>
      </c>
      <c r="C60" s="16">
        <f>+D60-B60</f>
        <v>2094695.370000001</v>
      </c>
      <c r="D60" s="16">
        <v>14361990.370000001</v>
      </c>
      <c r="E60" s="16">
        <v>4625736.3</v>
      </c>
      <c r="F60" s="16">
        <v>4257502.4000000004</v>
      </c>
      <c r="G60" s="16">
        <f t="shared" si="7"/>
        <v>9736254.0700000003</v>
      </c>
    </row>
    <row r="61" spans="1:7" s="5" customFormat="1" x14ac:dyDescent="0.5">
      <c r="A61" s="17" t="s">
        <v>60</v>
      </c>
      <c r="B61" s="18">
        <f t="shared" ref="B61:G61" si="9">B62+B63</f>
        <v>0</v>
      </c>
      <c r="C61" s="18">
        <f t="shared" si="9"/>
        <v>0</v>
      </c>
      <c r="D61" s="18">
        <f t="shared" si="9"/>
        <v>0</v>
      </c>
      <c r="E61" s="18">
        <f t="shared" si="9"/>
        <v>0</v>
      </c>
      <c r="F61" s="18">
        <f t="shared" si="9"/>
        <v>0</v>
      </c>
      <c r="G61" s="18">
        <f t="shared" si="9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f t="shared" si="7"/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f t="shared" si="7"/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f t="shared" si="7"/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f t="shared" si="7"/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>
        <f t="shared" si="7"/>
        <v>0</v>
      </c>
    </row>
    <row r="67" spans="1:7" s="5" customFormat="1" x14ac:dyDescent="0.5">
      <c r="A67" s="22" t="s">
        <v>65</v>
      </c>
      <c r="B67" s="18">
        <f>B47+B56+B61+B64+B65</f>
        <v>12267295</v>
      </c>
      <c r="C67" s="18">
        <f t="shared" ref="C67:G67" si="10">C47+C56+C61+C64+C65</f>
        <v>25111224.640000001</v>
      </c>
      <c r="D67" s="18">
        <f t="shared" si="10"/>
        <v>37378519.640000001</v>
      </c>
      <c r="E67" s="18">
        <f t="shared" si="10"/>
        <v>9863088.2699999996</v>
      </c>
      <c r="F67" s="18">
        <f t="shared" si="10"/>
        <v>9339025.7899999991</v>
      </c>
      <c r="G67" s="18">
        <f t="shared" si="10"/>
        <v>27515431.370000001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 t="shared" ref="C69:G69" si="11">C70</f>
        <v>0</v>
      </c>
      <c r="D69" s="18">
        <f t="shared" si="11"/>
        <v>0</v>
      </c>
      <c r="E69" s="18">
        <f t="shared" si="11"/>
        <v>0</v>
      </c>
      <c r="F69" s="18">
        <f t="shared" si="11"/>
        <v>0</v>
      </c>
      <c r="G69" s="18">
        <f t="shared" si="11"/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f t="shared" ref="G70" si="12">+D70-E70</f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71916445</v>
      </c>
      <c r="C72" s="18">
        <f t="shared" ref="C72:F72" si="13">C43+C67+C69</f>
        <v>25111224.640000001</v>
      </c>
      <c r="D72" s="18">
        <f t="shared" si="13"/>
        <v>97027669.640000001</v>
      </c>
      <c r="E72" s="18">
        <f t="shared" si="13"/>
        <v>55549573.689999998</v>
      </c>
      <c r="F72" s="18">
        <f t="shared" si="13"/>
        <v>47898448.839999996</v>
      </c>
      <c r="G72" s="18">
        <f>G43+G67+G69</f>
        <v>41478095.950000003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f t="shared" ref="G75:G76" si="14">+D75-E75</f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f t="shared" si="14"/>
        <v>0</v>
      </c>
    </row>
    <row r="77" spans="1:7" s="5" customFormat="1" x14ac:dyDescent="0.5">
      <c r="A77" s="17" t="s">
        <v>72</v>
      </c>
      <c r="B77" s="18">
        <f t="shared" ref="B77:G77" si="15">B75+B76</f>
        <v>0</v>
      </c>
      <c r="C77" s="18">
        <f t="shared" si="15"/>
        <v>0</v>
      </c>
      <c r="D77" s="18">
        <f t="shared" si="15"/>
        <v>0</v>
      </c>
      <c r="E77" s="18">
        <f t="shared" si="15"/>
        <v>0</v>
      </c>
      <c r="F77" s="18">
        <f t="shared" si="15"/>
        <v>0</v>
      </c>
      <c r="G77" s="18">
        <f t="shared" si="15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2020-04-10T19:50:30Z</cp:lastPrinted>
  <dcterms:created xsi:type="dcterms:W3CDTF">2020-04-10T19:39:42Z</dcterms:created>
  <dcterms:modified xsi:type="dcterms:W3CDTF">2020-07-11T00:16:30Z</dcterms:modified>
</cp:coreProperties>
</file>